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autoCompressPictures="0"/>
  <bookViews>
    <workbookView xWindow="360" yWindow="320" windowWidth="12120" windowHeight="8640"/>
  </bookViews>
  <sheets>
    <sheet name="2015. költségvetés" sheetId="8" r:id="rId1"/>
    <sheet name="Munka2" sheetId="2" r:id="rId2"/>
    <sheet name="Munka3" sheetId="3" r:id="rId3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8" l="1"/>
  <c r="D16" i="8"/>
  <c r="E15" i="8"/>
  <c r="C13" i="8"/>
  <c r="C12" i="8"/>
  <c r="C11" i="8"/>
  <c r="C16" i="8"/>
  <c r="E11" i="8"/>
  <c r="E12" i="8"/>
  <c r="E13" i="8"/>
  <c r="E14" i="8"/>
  <c r="E16" i="8"/>
  <c r="E4" i="8"/>
  <c r="D8" i="8"/>
  <c r="D9" i="8"/>
  <c r="C21" i="8"/>
  <c r="C24" i="8"/>
  <c r="C28" i="8"/>
  <c r="C32" i="8"/>
  <c r="C34" i="8"/>
  <c r="C6" i="8"/>
  <c r="C36" i="8"/>
  <c r="C7" i="8"/>
  <c r="E7" i="8"/>
  <c r="C5" i="8"/>
  <c r="E6" i="8"/>
  <c r="C38" i="8"/>
  <c r="E5" i="8"/>
  <c r="C8" i="8"/>
  <c r="C9" i="8"/>
  <c r="E8" i="8"/>
  <c r="E9" i="8"/>
</calcChain>
</file>

<file path=xl/sharedStrings.xml><?xml version="1.0" encoding="utf-8"?>
<sst xmlns="http://schemas.openxmlformats.org/spreadsheetml/2006/main" count="44" uniqueCount="44">
  <si>
    <t>Megnevezés</t>
  </si>
  <si>
    <t>Összesen:</t>
  </si>
  <si>
    <t>Saját bevétel:</t>
  </si>
  <si>
    <t>Átvett pénzeszközök:</t>
  </si>
  <si>
    <t>Személyi juttatások:</t>
  </si>
  <si>
    <t>Munkaadókat terhelő járulékok:</t>
  </si>
  <si>
    <t>Bevételek mindösszesen:</t>
  </si>
  <si>
    <t>Dologi kiadások:</t>
  </si>
  <si>
    <t xml:space="preserve">Kiadások mindösszesen: </t>
  </si>
  <si>
    <t>1.</t>
  </si>
  <si>
    <t>2.</t>
  </si>
  <si>
    <t>3.</t>
  </si>
  <si>
    <t>4.</t>
  </si>
  <si>
    <t>5.</t>
  </si>
  <si>
    <t>6.</t>
  </si>
  <si>
    <t xml:space="preserve">  - Kőszegi Közös Önkormányzati Hivatal saját bevételei:</t>
  </si>
  <si>
    <t>Kőszegi Közös Önkormányzati Hivatal támogatás igénye:</t>
  </si>
  <si>
    <t xml:space="preserve"> Kőszeg hozzájárulása:</t>
  </si>
  <si>
    <t>Velem hozzájárulása:</t>
  </si>
  <si>
    <t>Bozsok  hozzájárulása:</t>
  </si>
  <si>
    <t xml:space="preserve">Települési hozzájárulások mindösszesen: </t>
  </si>
  <si>
    <t xml:space="preserve">   - ebből Velem önkormányzati támogatása  </t>
  </si>
  <si>
    <t xml:space="preserve">   - ebből Bozsok önormányzatai támogatása  </t>
  </si>
  <si>
    <t xml:space="preserve">Létszám: (költségvetési engedélyezett létszámkeret): </t>
  </si>
  <si>
    <t>Állami támogatás feletti rész:                                                Kőszeg, Velem és Bozsok önkormányzatának hozzájárulása a közös hivatal fenntartásához:</t>
  </si>
  <si>
    <t>Településenkénti hozzájárulás számítása lakosságszám alapján (megállapodás 4.2.pontja alapján)</t>
  </si>
  <si>
    <t>7.</t>
  </si>
  <si>
    <t>8.</t>
  </si>
  <si>
    <t>Felújítás</t>
  </si>
  <si>
    <t xml:space="preserve">  - Kőszegi Közös Önkormányzati Hivatal átvett pénzeszközei </t>
  </si>
  <si>
    <t xml:space="preserve">  - ebből állami támogatás</t>
  </si>
  <si>
    <t>Támogatás ( Kőszeg önkormányzati + állami)</t>
  </si>
  <si>
    <t>Köszegi Közös Önkormányzati Hivatal társulás munkaszervezeti  feladatai nélkül</t>
  </si>
  <si>
    <t>Köszegi Közös Önkormányzati Hivatal társulás munkaszervezeti feladatai</t>
  </si>
  <si>
    <t xml:space="preserve">Köszegi Közös Önkormányzati Hivatal (társulás munkaszervezeti  feladatok nélküli) finanszírozása </t>
  </si>
  <si>
    <t xml:space="preserve"> </t>
  </si>
  <si>
    <t>Kőszegi Közös Önkormáyzati Hivatal 2015. évi kiadásai és bevételei, valamint a közös hivatal finanszírozásának meghatározása településenként (E Ft)  2015. költségvetés</t>
  </si>
  <si>
    <t>Beruházás</t>
  </si>
  <si>
    <t>Köszegi Közös Önkormányzati Hivatal 2015. évi kiadásai TKT munkaszervezeti  feladatai nélkül</t>
  </si>
  <si>
    <t xml:space="preserve">   124076 E Ft/ 12 207 fő * 11510 fő =</t>
  </si>
  <si>
    <t xml:space="preserve">     124076 E Ft/ 12 207 fő * (337 fő+ 360 fő) * 57 % =</t>
  </si>
  <si>
    <t xml:space="preserve">     124076 E Ft/ 12 207 fő * (337 fő+ 360 fő) * 43 % =</t>
  </si>
  <si>
    <t xml:space="preserve"> - beruházások értéke</t>
  </si>
  <si>
    <t>48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</si>
</sst>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indent="7"/>
    </xf>
    <xf numFmtId="0" fontId="4" fillId="0" borderId="0" xfId="0" applyFont="1" applyAlignment="1">
      <alignment horizontal="right" wrapText="1" shrinkToFit="1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indent="7"/>
    </xf>
    <xf numFmtId="0" fontId="1" fillId="0" borderId="0" xfId="0" applyFont="1" applyAlignment="1">
      <alignment horizontal="left" wrapText="1" inden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right" indent="7"/>
    </xf>
    <xf numFmtId="0" fontId="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 indent="1"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8" workbookViewId="0">
      <selection activeCell="C8" sqref="C8"/>
    </sheetView>
  </sheetViews>
  <sheetFormatPr baseColWidth="10" defaultColWidth="8.7109375" defaultRowHeight="12" x14ac:dyDescent="0"/>
  <cols>
    <col min="1" max="1" width="2" style="1" customWidth="1"/>
    <col min="2" max="2" width="44.42578125" style="1" customWidth="1"/>
    <col min="3" max="3" width="14.85546875" style="1" customWidth="1"/>
    <col min="4" max="4" width="14.140625" style="1" customWidth="1"/>
    <col min="5" max="5" width="11.42578125" style="1" customWidth="1"/>
    <col min="6" max="16384" width="8.7109375" style="1"/>
  </cols>
  <sheetData>
    <row r="1" spans="1:5" ht="38.25" customHeight="1">
      <c r="B1" s="16" t="s">
        <v>36</v>
      </c>
      <c r="C1" s="16"/>
      <c r="D1" s="16"/>
      <c r="E1" s="16"/>
    </row>
    <row r="3" spans="1:5" ht="72.75" customHeight="1">
      <c r="B3" s="2" t="s">
        <v>0</v>
      </c>
      <c r="C3" s="9" t="s">
        <v>32</v>
      </c>
      <c r="D3" s="9" t="s">
        <v>33</v>
      </c>
      <c r="E3" s="9" t="s">
        <v>1</v>
      </c>
    </row>
    <row r="4" spans="1:5" ht="15" customHeight="1">
      <c r="A4" s="1" t="s">
        <v>9</v>
      </c>
      <c r="B4" s="1" t="s">
        <v>2</v>
      </c>
      <c r="C4" s="10">
        <v>1100</v>
      </c>
      <c r="D4" s="10"/>
      <c r="E4" s="11">
        <f>SUM(C4:D4)</f>
        <v>1100</v>
      </c>
    </row>
    <row r="5" spans="1:5" ht="15" customHeight="1">
      <c r="A5" s="1" t="s">
        <v>10</v>
      </c>
      <c r="B5" s="1" t="s">
        <v>3</v>
      </c>
      <c r="C5" s="10">
        <f>C6+C7</f>
        <v>7084</v>
      </c>
      <c r="D5" s="10">
        <v>13561</v>
      </c>
      <c r="E5" s="11">
        <f>SUM(C5:D5)</f>
        <v>20645</v>
      </c>
    </row>
    <row r="6" spans="1:5" ht="15" customHeight="1">
      <c r="B6" s="12" t="s">
        <v>21</v>
      </c>
      <c r="C6" s="13">
        <f>C34</f>
        <v>4038</v>
      </c>
      <c r="D6" s="13"/>
      <c r="E6" s="11">
        <f>SUM(C6:D6)</f>
        <v>4038</v>
      </c>
    </row>
    <row r="7" spans="1:5" ht="15" customHeight="1">
      <c r="B7" s="12" t="s">
        <v>22</v>
      </c>
      <c r="C7" s="13">
        <f>C36</f>
        <v>3046</v>
      </c>
      <c r="D7" s="13"/>
      <c r="E7" s="11">
        <f>SUM(C7:D7)</f>
        <v>3046</v>
      </c>
    </row>
    <row r="8" spans="1:5" ht="15" customHeight="1">
      <c r="A8" s="1" t="s">
        <v>11</v>
      </c>
      <c r="B8" s="1" t="s">
        <v>31</v>
      </c>
      <c r="C8" s="10">
        <f>C16-C4-C5</f>
        <v>279550</v>
      </c>
      <c r="D8" s="10">
        <f>D16-D4-D5</f>
        <v>0</v>
      </c>
      <c r="E8" s="11">
        <f>SUM(C8:D8)</f>
        <v>279550</v>
      </c>
    </row>
    <row r="9" spans="1:5" ht="15" customHeight="1">
      <c r="A9" s="17" t="s">
        <v>6</v>
      </c>
      <c r="B9" s="17"/>
      <c r="C9" s="11">
        <f>C4+C5+C8</f>
        <v>287734</v>
      </c>
      <c r="D9" s="11">
        <f>D4+D5+D8</f>
        <v>13561</v>
      </c>
      <c r="E9" s="11">
        <f>E4+E5+E8</f>
        <v>301295</v>
      </c>
    </row>
    <row r="10" spans="1:5" ht="15" customHeight="1">
      <c r="C10" s="10"/>
      <c r="D10" s="10"/>
      <c r="E10" s="10"/>
    </row>
    <row r="11" spans="1:5" ht="15" customHeight="1">
      <c r="A11" s="1" t="s">
        <v>12</v>
      </c>
      <c r="B11" s="1" t="s">
        <v>4</v>
      </c>
      <c r="C11" s="10">
        <f>179600-10460</f>
        <v>169140</v>
      </c>
      <c r="D11" s="10">
        <v>10460</v>
      </c>
      <c r="E11" s="11">
        <f>SUM(C11:D11)</f>
        <v>179600</v>
      </c>
    </row>
    <row r="12" spans="1:5" ht="15" customHeight="1">
      <c r="A12" s="1" t="s">
        <v>13</v>
      </c>
      <c r="B12" s="1" t="s">
        <v>5</v>
      </c>
      <c r="C12" s="10">
        <f>53200-2601</f>
        <v>50599</v>
      </c>
      <c r="D12" s="10">
        <v>2601</v>
      </c>
      <c r="E12" s="11">
        <f>SUM(C12:D12)</f>
        <v>53200</v>
      </c>
    </row>
    <row r="13" spans="1:5" ht="15" customHeight="1">
      <c r="A13" s="1" t="s">
        <v>14</v>
      </c>
      <c r="B13" s="1" t="s">
        <v>7</v>
      </c>
      <c r="C13" s="10">
        <f>66970-500</f>
        <v>66470</v>
      </c>
      <c r="D13" s="10">
        <v>500</v>
      </c>
      <c r="E13" s="11">
        <f>SUM(C13:D13)</f>
        <v>66970</v>
      </c>
    </row>
    <row r="14" spans="1:5" ht="15" customHeight="1">
      <c r="A14" s="1" t="s">
        <v>26</v>
      </c>
      <c r="B14" s="1" t="s">
        <v>28</v>
      </c>
      <c r="C14" s="10"/>
      <c r="D14" s="10"/>
      <c r="E14" s="11">
        <f>SUM(C14:D14)</f>
        <v>0</v>
      </c>
    </row>
    <row r="15" spans="1:5" ht="15" customHeight="1">
      <c r="A15" s="1" t="s">
        <v>27</v>
      </c>
      <c r="B15" s="1" t="s">
        <v>37</v>
      </c>
      <c r="C15" s="10">
        <v>1525</v>
      </c>
      <c r="D15" s="10"/>
      <c r="E15" s="11">
        <f>SUM(C15:D15)</f>
        <v>1525</v>
      </c>
    </row>
    <row r="16" spans="1:5" ht="15" customHeight="1">
      <c r="A16" s="17" t="s">
        <v>8</v>
      </c>
      <c r="B16" s="17"/>
      <c r="C16" s="11">
        <f>SUM(C11:C15)</f>
        <v>287734</v>
      </c>
      <c r="D16" s="11">
        <f>SUM(D11:D15)</f>
        <v>13561</v>
      </c>
      <c r="E16" s="11">
        <f>SUM(E11:E15)</f>
        <v>301295</v>
      </c>
    </row>
    <row r="17" spans="1:7" ht="15" customHeight="1">
      <c r="A17" s="25" t="s">
        <v>23</v>
      </c>
      <c r="B17" s="25"/>
      <c r="C17" s="5"/>
      <c r="D17" s="5"/>
      <c r="E17" s="10" t="s">
        <v>43</v>
      </c>
    </row>
    <row r="18" spans="1:7" ht="14.25" customHeight="1">
      <c r="A18" s="4"/>
      <c r="B18" s="4"/>
      <c r="C18" s="5"/>
      <c r="D18" s="5"/>
      <c r="E18" s="5"/>
    </row>
    <row r="19" spans="1:7" ht="18.75" customHeight="1">
      <c r="A19" s="18" t="s">
        <v>34</v>
      </c>
      <c r="B19" s="18"/>
      <c r="C19" s="18"/>
      <c r="D19" s="18"/>
      <c r="E19" s="18"/>
    </row>
    <row r="20" spans="1:7" ht="14.25" customHeight="1">
      <c r="A20" s="3" t="s">
        <v>35</v>
      </c>
      <c r="B20" s="3"/>
      <c r="C20" s="3"/>
      <c r="D20" s="3"/>
      <c r="E20" s="3"/>
    </row>
    <row r="21" spans="1:7" ht="39" customHeight="1">
      <c r="A21" s="20" t="s">
        <v>38</v>
      </c>
      <c r="B21" s="20"/>
      <c r="C21" s="19">
        <f>C16</f>
        <v>287734</v>
      </c>
      <c r="D21" s="19"/>
      <c r="E21" s="19"/>
    </row>
    <row r="22" spans="1:7" ht="17.25" customHeight="1">
      <c r="A22" s="15" t="s">
        <v>15</v>
      </c>
      <c r="B22" s="15"/>
      <c r="C22" s="14">
        <f>-C4</f>
        <v>-1100</v>
      </c>
      <c r="D22" s="14"/>
      <c r="E22" s="14"/>
    </row>
    <row r="23" spans="1:7" ht="27.75" customHeight="1">
      <c r="A23" s="15" t="s">
        <v>29</v>
      </c>
      <c r="B23" s="15"/>
      <c r="C23" s="14"/>
      <c r="D23" s="14"/>
      <c r="E23" s="14"/>
    </row>
    <row r="24" spans="1:7" ht="29.25" customHeight="1">
      <c r="A24" s="20" t="s">
        <v>16</v>
      </c>
      <c r="B24" s="20"/>
      <c r="C24" s="19">
        <f>SUM(C21:E23)</f>
        <v>286634</v>
      </c>
      <c r="D24" s="19"/>
      <c r="E24" s="19"/>
    </row>
    <row r="25" spans="1:7" ht="15.75" customHeight="1">
      <c r="A25" s="15" t="s">
        <v>30</v>
      </c>
      <c r="B25" s="15"/>
      <c r="C25" s="14">
        <v>-161033</v>
      </c>
      <c r="D25" s="14"/>
      <c r="E25" s="14"/>
      <c r="G25" s="5"/>
    </row>
    <row r="26" spans="1:7" ht="27.75" customHeight="1">
      <c r="A26" s="21" t="s">
        <v>42</v>
      </c>
      <c r="B26" s="21"/>
      <c r="C26" s="14">
        <v>-1525</v>
      </c>
      <c r="D26" s="14"/>
      <c r="E26" s="14"/>
      <c r="G26" s="5"/>
    </row>
    <row r="27" spans="1:7" ht="27.75" customHeight="1">
      <c r="A27" s="15"/>
      <c r="B27" s="15"/>
      <c r="C27" s="14"/>
      <c r="D27" s="14"/>
      <c r="E27" s="14"/>
      <c r="G27" s="5"/>
    </row>
    <row r="28" spans="1:7" ht="45" customHeight="1">
      <c r="A28" s="20" t="s">
        <v>24</v>
      </c>
      <c r="B28" s="20"/>
      <c r="C28" s="19">
        <f>SUM(C24:E27)</f>
        <v>124076</v>
      </c>
      <c r="D28" s="19"/>
      <c r="E28" s="19"/>
    </row>
    <row r="29" spans="1:7" ht="15" customHeight="1">
      <c r="A29" s="7"/>
      <c r="B29" s="7"/>
      <c r="C29" s="26"/>
      <c r="D29" s="26"/>
      <c r="E29" s="26"/>
    </row>
    <row r="30" spans="1:7" ht="20.25" customHeight="1">
      <c r="A30" s="20" t="s">
        <v>25</v>
      </c>
      <c r="B30" s="20"/>
      <c r="C30" s="20"/>
      <c r="D30" s="20"/>
      <c r="E30" s="20"/>
    </row>
    <row r="31" spans="1:7" ht="12.75" customHeight="1">
      <c r="A31" s="22" t="s">
        <v>17</v>
      </c>
      <c r="B31" s="22"/>
      <c r="C31" s="23"/>
      <c r="D31" s="23"/>
      <c r="E31" s="23"/>
    </row>
    <row r="32" spans="1:7" ht="12.75" customHeight="1">
      <c r="A32" s="22" t="s">
        <v>39</v>
      </c>
      <c r="B32" s="22"/>
      <c r="C32" s="14">
        <f>ROUND( C28/12207*11510,0)+1</f>
        <v>116992</v>
      </c>
      <c r="D32" s="14"/>
      <c r="E32" s="14"/>
      <c r="G32" s="5"/>
    </row>
    <row r="33" spans="1:7" ht="12.75" customHeight="1">
      <c r="A33" s="22" t="s">
        <v>18</v>
      </c>
      <c r="B33" s="22"/>
      <c r="C33" s="14"/>
      <c r="D33" s="14"/>
      <c r="E33" s="14"/>
      <c r="G33" s="5"/>
    </row>
    <row r="34" spans="1:7" ht="12.75" customHeight="1">
      <c r="A34" s="22" t="s">
        <v>40</v>
      </c>
      <c r="B34" s="22"/>
      <c r="C34" s="14">
        <f>ROUND( C28/12207*697* 0.57,0)</f>
        <v>4038</v>
      </c>
      <c r="D34" s="14"/>
      <c r="E34" s="14"/>
      <c r="G34" s="5"/>
    </row>
    <row r="35" spans="1:7" ht="12.75" customHeight="1">
      <c r="A35" s="22" t="s">
        <v>19</v>
      </c>
      <c r="B35" s="22"/>
      <c r="C35" s="14"/>
      <c r="D35" s="14"/>
      <c r="E35" s="14"/>
      <c r="G35" s="5"/>
    </row>
    <row r="36" spans="1:7" ht="12.75" customHeight="1">
      <c r="A36" s="22" t="s">
        <v>41</v>
      </c>
      <c r="B36" s="22"/>
      <c r="C36" s="14">
        <f>ROUND( C28/12207*697*0.43,0)</f>
        <v>3046</v>
      </c>
      <c r="D36" s="14"/>
      <c r="E36" s="14"/>
      <c r="G36" s="5"/>
    </row>
    <row r="37" spans="1:7" ht="12.75" customHeight="1">
      <c r="A37" s="6"/>
      <c r="B37" s="6"/>
      <c r="C37" s="8"/>
      <c r="D37" s="8"/>
      <c r="E37" s="8"/>
    </row>
    <row r="38" spans="1:7" ht="12.75" customHeight="1">
      <c r="A38" s="24" t="s">
        <v>20</v>
      </c>
      <c r="B38" s="24"/>
      <c r="C38" s="19">
        <f>SUM(C32:E36)</f>
        <v>124076</v>
      </c>
      <c r="D38" s="19"/>
      <c r="E38" s="19"/>
      <c r="G38" s="5"/>
    </row>
  </sheetData>
  <mergeCells count="37">
    <mergeCell ref="A38:B38"/>
    <mergeCell ref="A17:B17"/>
    <mergeCell ref="A36:B36"/>
    <mergeCell ref="C36:E36"/>
    <mergeCell ref="A30:E30"/>
    <mergeCell ref="C29:E29"/>
    <mergeCell ref="A33:B33"/>
    <mergeCell ref="A34:B34"/>
    <mergeCell ref="A35:B35"/>
    <mergeCell ref="C35:E35"/>
    <mergeCell ref="A31:B31"/>
    <mergeCell ref="A32:B32"/>
    <mergeCell ref="C28:E28"/>
    <mergeCell ref="C31:E31"/>
    <mergeCell ref="C32:E32"/>
    <mergeCell ref="C38:E38"/>
    <mergeCell ref="C24:E24"/>
    <mergeCell ref="C25:E25"/>
    <mergeCell ref="C26:E26"/>
    <mergeCell ref="C27:E27"/>
    <mergeCell ref="C33:E33"/>
    <mergeCell ref="C22:E22"/>
    <mergeCell ref="C34:E34"/>
    <mergeCell ref="A23:B23"/>
    <mergeCell ref="C23:E23"/>
    <mergeCell ref="B1:E1"/>
    <mergeCell ref="A9:B9"/>
    <mergeCell ref="A16:B16"/>
    <mergeCell ref="A19:E19"/>
    <mergeCell ref="C21:E21"/>
    <mergeCell ref="A21:B21"/>
    <mergeCell ref="A22:B22"/>
    <mergeCell ref="A24:B24"/>
    <mergeCell ref="A25:B25"/>
    <mergeCell ref="A26:B26"/>
    <mergeCell ref="A27:B27"/>
    <mergeCell ref="A28:B28"/>
  </mergeCells>
  <phoneticPr fontId="0" type="noConversion"/>
  <pageMargins left="0.75" right="0.75" top="0.65" bottom="0.34" header="0.31" footer="0.17"/>
  <headerFooter alignWithMargins="0">
    <oddHeader>&amp;L1. számú melléklet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2015. költségvetés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Eszter Gyorvari</cp:lastModifiedBy>
  <cp:lastPrinted>2015-01-27T15:45:43Z</cp:lastPrinted>
  <dcterms:created xsi:type="dcterms:W3CDTF">1997-01-17T14:02:09Z</dcterms:created>
  <dcterms:modified xsi:type="dcterms:W3CDTF">2015-03-05T08:28:58Z</dcterms:modified>
</cp:coreProperties>
</file>